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5" windowHeight="7695"/>
  </bookViews>
  <sheets>
    <sheet name="CRON FISICO FINANC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16" l="1"/>
  <c r="N74" i="16"/>
  <c r="N72" i="16"/>
  <c r="N70" i="16"/>
  <c r="N67" i="16"/>
  <c r="N65" i="16"/>
  <c r="N60" i="16"/>
  <c r="N58" i="16"/>
  <c r="N56" i="16"/>
  <c r="N54" i="16"/>
  <c r="N50" i="16"/>
  <c r="N48" i="16"/>
  <c r="N46" i="16"/>
  <c r="N44" i="16"/>
  <c r="N42" i="16"/>
  <c r="N39" i="16"/>
  <c r="N37" i="16"/>
  <c r="N35" i="16"/>
  <c r="N33" i="16"/>
  <c r="N30" i="16"/>
  <c r="N28" i="16"/>
  <c r="N26" i="16"/>
  <c r="N24" i="16"/>
  <c r="N21" i="16"/>
  <c r="N19" i="16"/>
  <c r="N17" i="16"/>
  <c r="N15" i="16"/>
  <c r="N13" i="16"/>
  <c r="N11" i="16"/>
  <c r="N8" i="16"/>
  <c r="N6" i="16"/>
  <c r="M78" i="16"/>
  <c r="L70" i="16"/>
  <c r="M64" i="16"/>
  <c r="M62" i="16"/>
  <c r="M3" i="16"/>
  <c r="C5" i="16"/>
  <c r="N5" i="16" s="1"/>
  <c r="M10" i="16" l="1"/>
  <c r="M23" i="16"/>
  <c r="M32" i="16"/>
  <c r="M41" i="16"/>
  <c r="M52" i="16"/>
  <c r="M69" i="16"/>
  <c r="C38" i="16" l="1"/>
  <c r="D38" i="16"/>
  <c r="C34" i="16"/>
  <c r="D34" i="16"/>
  <c r="D63" i="16"/>
  <c r="C63" i="16"/>
  <c r="N63" i="16" s="1"/>
  <c r="K62" i="16"/>
  <c r="L62" i="16" s="1"/>
  <c r="K32" i="16" l="1"/>
  <c r="L32" i="16" s="1"/>
  <c r="N34" i="16"/>
  <c r="G79" i="16"/>
  <c r="K78" i="16"/>
  <c r="L78" i="16" s="1"/>
  <c r="H79" i="16"/>
  <c r="G73" i="16"/>
  <c r="F73" i="16"/>
  <c r="H73" i="16"/>
  <c r="D73" i="16"/>
  <c r="E73" i="16"/>
  <c r="C66" i="16"/>
  <c r="K64" i="16"/>
  <c r="L64" i="16" s="1"/>
  <c r="D66" i="16"/>
  <c r="G68" i="16"/>
  <c r="F68" i="16"/>
  <c r="H68" i="16"/>
  <c r="D68" i="16"/>
  <c r="E68" i="16"/>
  <c r="D49" i="16"/>
  <c r="C49" i="16"/>
  <c r="N49" i="16" s="1"/>
  <c r="D36" i="16"/>
  <c r="C36" i="16"/>
  <c r="C43" i="16"/>
  <c r="D43" i="16"/>
  <c r="K41" i="16"/>
  <c r="L41" i="16" s="1"/>
  <c r="C57" i="16"/>
  <c r="D57" i="16"/>
  <c r="C53" i="16"/>
  <c r="D53" i="16"/>
  <c r="K52" i="16"/>
  <c r="L52" i="16" s="1"/>
  <c r="D71" i="16"/>
  <c r="C71" i="16"/>
  <c r="N71" i="16" s="1"/>
  <c r="K69" i="16"/>
  <c r="L69" i="16" s="1"/>
  <c r="N38" i="16"/>
  <c r="F77" i="16"/>
  <c r="H77" i="16"/>
  <c r="F75" i="16"/>
  <c r="H75" i="16"/>
  <c r="D55" i="16"/>
  <c r="C55" i="16"/>
  <c r="D59" i="16"/>
  <c r="C59" i="16"/>
  <c r="C45" i="16"/>
  <c r="D45" i="16"/>
  <c r="C51" i="16"/>
  <c r="D51" i="16"/>
  <c r="D40" i="16"/>
  <c r="C40" i="16"/>
  <c r="C47" i="16"/>
  <c r="D47" i="16"/>
  <c r="C61" i="16"/>
  <c r="D61" i="16"/>
  <c r="N57" i="16" l="1"/>
  <c r="N75" i="16"/>
  <c r="N47" i="16"/>
  <c r="N68" i="16"/>
  <c r="N36" i="16"/>
  <c r="N40" i="16"/>
  <c r="N66" i="16"/>
  <c r="N73" i="16"/>
  <c r="N45" i="16"/>
  <c r="N55" i="16"/>
  <c r="N53" i="16"/>
  <c r="N79" i="16"/>
  <c r="N61" i="16"/>
  <c r="N51" i="16"/>
  <c r="N59" i="16"/>
  <c r="N77" i="16"/>
  <c r="N43" i="16"/>
  <c r="C14" i="16"/>
  <c r="N14" i="16" s="1"/>
  <c r="C22" i="16"/>
  <c r="N22" i="16" s="1"/>
  <c r="C20" i="16"/>
  <c r="N20" i="16" s="1"/>
  <c r="C18" i="16"/>
  <c r="N18" i="16" s="1"/>
  <c r="C16" i="16"/>
  <c r="N16" i="16" s="1"/>
  <c r="C12" i="16" l="1"/>
  <c r="N12" i="16" s="1"/>
  <c r="K10" i="16"/>
  <c r="L10" i="16" s="1"/>
  <c r="C29" i="16" l="1"/>
  <c r="D29" i="16"/>
  <c r="D27" i="16"/>
  <c r="C27" i="16"/>
  <c r="N27" i="16" s="1"/>
  <c r="D31" i="16"/>
  <c r="C31" i="16"/>
  <c r="C25" i="16"/>
  <c r="D25" i="16"/>
  <c r="K23" i="16"/>
  <c r="L23" i="16" s="1"/>
  <c r="N31" i="16" l="1"/>
  <c r="N25" i="16"/>
  <c r="C7" i="16"/>
  <c r="N7" i="16" s="1"/>
  <c r="N29" i="16"/>
  <c r="C9" i="16" l="1"/>
  <c r="N9" i="16" s="1"/>
  <c r="K3" i="16"/>
  <c r="K82" i="16" l="1"/>
  <c r="K83" i="16" s="1"/>
  <c r="L3" i="16"/>
</calcChain>
</file>

<file path=xl/sharedStrings.xml><?xml version="1.0" encoding="utf-8"?>
<sst xmlns="http://schemas.openxmlformats.org/spreadsheetml/2006/main" count="127" uniqueCount="123">
  <si>
    <t>TOTAL</t>
  </si>
  <si>
    <t>Distribuição dos jovens por turmas</t>
  </si>
  <si>
    <t>Acompanhamento do andamento das turmas</t>
  </si>
  <si>
    <t>Aplicação de questionário de avaliação do curso e dos instrutores</t>
  </si>
  <si>
    <t>Elaboração do plano de atividades comunitárias</t>
  </si>
  <si>
    <t>Contratação dos instrutores para a realização dos cursos</t>
  </si>
  <si>
    <t>Formação dos instrutores</t>
  </si>
  <si>
    <t>Divulgação do plano de atividades detalhado</t>
  </si>
  <si>
    <t>Coordenação das atividades comunitárias</t>
  </si>
  <si>
    <t>Aplicação de questionário de avaliação dos cursos e dos instrutores</t>
  </si>
  <si>
    <t>AÇÕES E PRODUTOS PREVISTOS</t>
  </si>
  <si>
    <t>4.1.</t>
  </si>
  <si>
    <t xml:space="preserve">Inclusão dos jovens no programa </t>
  </si>
  <si>
    <t>4.1.1.</t>
  </si>
  <si>
    <t xml:space="preserve">Seleção dos inscritos no programa </t>
  </si>
  <si>
    <t>4.1.2.</t>
  </si>
  <si>
    <t xml:space="preserve">Recebimento dos documentos dos jovens pré-selecionados </t>
  </si>
  <si>
    <t>4.1.3.</t>
  </si>
  <si>
    <t xml:space="preserve">Seleção dos jovens participantes do programa </t>
  </si>
  <si>
    <t>4.2.</t>
  </si>
  <si>
    <t xml:space="preserve">Preparação da infraestrutura para a realização do curso de formação cidadã </t>
  </si>
  <si>
    <t>4.2.1.</t>
  </si>
  <si>
    <t xml:space="preserve">Definição dos locais para realização do curso </t>
  </si>
  <si>
    <t>4.2.2.</t>
  </si>
  <si>
    <t xml:space="preserve">Contratação dos instrutores para a realização do curso </t>
  </si>
  <si>
    <t>4.2.3.</t>
  </si>
  <si>
    <t xml:space="preserve">Impressão do material didático </t>
  </si>
  <si>
    <t>4.2.4.</t>
  </si>
  <si>
    <t xml:space="preserve">Aquisição dos kits para os alunos </t>
  </si>
  <si>
    <t>4.2.5.</t>
  </si>
  <si>
    <t>4.2.6.</t>
  </si>
  <si>
    <t xml:space="preserve">Distribuição dos jovens por turmas </t>
  </si>
  <si>
    <t>4.3.</t>
  </si>
  <si>
    <t xml:space="preserve">Realização do curso de formação cidadã </t>
  </si>
  <si>
    <t>4.3.1.</t>
  </si>
  <si>
    <t xml:space="preserve">Recepção dos jovens selecionados </t>
  </si>
  <si>
    <t>4.3.2.</t>
  </si>
  <si>
    <t>Produto: descrição da realização dos cursos de formação cidadã, por turma, indicando se houve desistências, dispensas e substituições de bolsistas. O relatório deve conter listas de chamadas e fotos.</t>
  </si>
  <si>
    <t>4.3.3.</t>
  </si>
  <si>
    <t>Produto: resultado da avaliação do curso, das disciplinas e dos instrutores.</t>
  </si>
  <si>
    <t>4.3.4.</t>
  </si>
  <si>
    <t xml:space="preserve">Certificação dos alunos </t>
  </si>
  <si>
    <t>4.4.</t>
  </si>
  <si>
    <t xml:space="preserve">Definição das ações comunitárias a serem realizadas pelos jovens </t>
  </si>
  <si>
    <t>4.4.1.</t>
  </si>
  <si>
    <t>4.4.2.</t>
  </si>
  <si>
    <t xml:space="preserve">Definição das vagas dos cursos de qualificação profissional </t>
  </si>
  <si>
    <t>4.4.3.</t>
  </si>
  <si>
    <t xml:space="preserve">Abertura do processo de inscrição para os bolsistas </t>
  </si>
  <si>
    <t>4.4.4.</t>
  </si>
  <si>
    <t>4.5.</t>
  </si>
  <si>
    <t xml:space="preserve">Preparação da infraestrutura para a realização dos cursos de qualificação profissional </t>
  </si>
  <si>
    <t>4.5.1.</t>
  </si>
  <si>
    <t xml:space="preserve">Definição dos locais para realização dos cursos </t>
  </si>
  <si>
    <t>4.5.2.</t>
  </si>
  <si>
    <t>4.5.3.</t>
  </si>
  <si>
    <t xml:space="preserve">Elaboração e Impressão do material didático </t>
  </si>
  <si>
    <t>4.5.4.</t>
  </si>
  <si>
    <t xml:space="preserve">Formação dos instrutores </t>
  </si>
  <si>
    <t>4.5.5.</t>
  </si>
  <si>
    <t>4.6.</t>
  </si>
  <si>
    <t xml:space="preserve">Organização dos monitores </t>
  </si>
  <si>
    <t>Produto: lista dos monitores pré-selecionados e currículo resumido dos mesmos.</t>
  </si>
  <si>
    <t>4.6.1.</t>
  </si>
  <si>
    <t xml:space="preserve">Definição do número de vagas </t>
  </si>
  <si>
    <t>Produto: número de monitores e coordenadores auxiliares previstos.</t>
  </si>
  <si>
    <t>4.6.2.</t>
  </si>
  <si>
    <t>4.6.3.</t>
  </si>
  <si>
    <t>Formação dos monitores, coordenadores auxiliares e coordenador operacional</t>
  </si>
  <si>
    <t>4.6.4.</t>
  </si>
  <si>
    <t>4.7.</t>
  </si>
  <si>
    <t>4.8.</t>
  </si>
  <si>
    <t>4.8.1.</t>
  </si>
  <si>
    <t>4.8.2.</t>
  </si>
  <si>
    <t>4.9.</t>
  </si>
  <si>
    <t xml:space="preserve">Realização dos cursos de qualificação profissional </t>
  </si>
  <si>
    <t>4.9.1.</t>
  </si>
  <si>
    <t>4.9.2.</t>
  </si>
  <si>
    <t>4.9.3.</t>
  </si>
  <si>
    <t>4.9.4.</t>
  </si>
  <si>
    <t>4.10.</t>
  </si>
  <si>
    <t xml:space="preserve">Encerramento das atividades e transferência de conhecimento </t>
  </si>
  <si>
    <t>MÊS</t>
  </si>
  <si>
    <t>%</t>
  </si>
  <si>
    <t>Produto: lista dos jovens pré-selecionados</t>
  </si>
  <si>
    <t xml:space="preserve"> entregaram seus documentos durante o processo de pré-matrícula.</t>
  </si>
  <si>
    <t>Produto: lista dos jovens selecionados</t>
  </si>
  <si>
    <t>Produto: lista dos locais onde as turmas do curso de formação cidadã ocorrerão</t>
  </si>
  <si>
    <t xml:space="preserve">Produto: lista dos instrutores,  currículo resumido </t>
  </si>
  <si>
    <t xml:space="preserve">Produto: uma via dos materiais didáticos </t>
  </si>
  <si>
    <t>Produto: uma via do kit para os alunos</t>
  </si>
  <si>
    <t>Produto: distribuição dos jovens inscritos no programa por turma</t>
  </si>
  <si>
    <t>Produto: descrição da implantação do curso de formação cidadã, por turma</t>
  </si>
  <si>
    <t xml:space="preserve">Produto: descrição dos eventos de certificação dos alunos, </t>
  </si>
  <si>
    <t xml:space="preserve">Produto: plano de atividades comunitárias </t>
  </si>
  <si>
    <t>Distribuição dos jovens curso de qualificação profissional e atividade comunitária</t>
  </si>
  <si>
    <t>distribuição dos bolsistas p/atividades comunitárias e qualificação profissional.</t>
  </si>
  <si>
    <t>lista dos locais onde os cursos de qualificação profissional ocorrerão</t>
  </si>
  <si>
    <t xml:space="preserve">Produto: lista dos instrutores, currículo resumido </t>
  </si>
  <si>
    <t xml:space="preserve">Produto: uma via dos materiais didáticos impressos </t>
  </si>
  <si>
    <t>descrição das atividades desenvolvidas durante a oficina de capacitação</t>
  </si>
  <si>
    <t xml:space="preserve">distribuição dos jovens inscritos no programa por turma </t>
  </si>
  <si>
    <t>Produto: plano de atividades comunitárias detalhado por bolsista, por monitor,</t>
  </si>
  <si>
    <t>Distribuição das ações previstas no plano de atividades comunitárias, monitores,..</t>
  </si>
  <si>
    <t>Produto: descrição das atividades desenvolvidas durante a oficina de capacitação</t>
  </si>
  <si>
    <t>Produto: descrição das atividades de divulgação do plano detalhado</t>
  </si>
  <si>
    <t xml:space="preserve">Preparação infraestrutura necessária para a realização das atividades comunitárias </t>
  </si>
  <si>
    <t>descrição da infraestrutura adquirida para fornecimento aos alunos e monitores</t>
  </si>
  <si>
    <t>Entrega equipamentos para as atividades comunitárias para os monitores e bolsistas</t>
  </si>
  <si>
    <t>descrição da entrega dos equipamentos realização das atividades comunitárias</t>
  </si>
  <si>
    <t>Acompanhamento das atividades dos monitores ...</t>
  </si>
  <si>
    <t>contendo a descrição das atividades em andamento</t>
  </si>
  <si>
    <t>Produto: descrição da implantação dos cursos de qualificação profissional</t>
  </si>
  <si>
    <t xml:space="preserve"> relatório mensal contendo informações sobre a realização dos cursos de qualificação</t>
  </si>
  <si>
    <t>resultado da avaliação dos cursos e dos instrutores</t>
  </si>
  <si>
    <t>descrição dos eventos de certificação dos alunos</t>
  </si>
  <si>
    <t>descrição das principais atividades desenvolvidas ao longo do programa</t>
  </si>
  <si>
    <t>TOTAL ACUMULADO</t>
  </si>
  <si>
    <t>TOTAL %</t>
  </si>
  <si>
    <t>TOTAL % ACUMULADO</t>
  </si>
  <si>
    <t xml:space="preserve"> descrição das atividades desenvolvidas durante a oficina de capacitação</t>
  </si>
  <si>
    <t>distribuição dos bolsistas inscritos nas atividades comunitárias e cursos</t>
  </si>
  <si>
    <t>Produto: vagas a serem ofertadas dos cursos de qualificação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</si>
</sst>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43" fontId="0" fillId="0" borderId="0" xfId="1" applyFont="1"/>
    <xf numFmtId="0" fontId="0" fillId="0" borderId="4" xfId="0" applyBorder="1"/>
    <xf numFmtId="10" fontId="0" fillId="0" borderId="0" xfId="0" applyNumberFormat="1"/>
    <xf numFmtId="0" fontId="0" fillId="0" borderId="2" xfId="0" applyBorder="1"/>
    <xf numFmtId="0" fontId="0" fillId="3" borderId="2" xfId="0" applyFill="1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0" borderId="9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43" fontId="0" fillId="0" borderId="0" xfId="0" applyNumberFormat="1"/>
    <xf numFmtId="0" fontId="0" fillId="0" borderId="9" xfId="0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8" xfId="0" applyFill="1" applyBorder="1"/>
    <xf numFmtId="0" fontId="0" fillId="2" borderId="2" xfId="0" applyFill="1" applyBorder="1"/>
    <xf numFmtId="0" fontId="0" fillId="5" borderId="9" xfId="0" applyFill="1" applyBorder="1" applyAlignment="1">
      <alignment wrapText="1"/>
    </xf>
    <xf numFmtId="0" fontId="0" fillId="5" borderId="18" xfId="0" applyFill="1" applyBorder="1"/>
    <xf numFmtId="0" fontId="0" fillId="5" borderId="2" xfId="0" applyFill="1" applyBorder="1"/>
    <xf numFmtId="0" fontId="0" fillId="6" borderId="9" xfId="0" applyFill="1" applyBorder="1" applyAlignment="1">
      <alignment wrapText="1"/>
    </xf>
    <xf numFmtId="0" fontId="0" fillId="6" borderId="18" xfId="0" applyFill="1" applyBorder="1"/>
    <xf numFmtId="0" fontId="0" fillId="6" borderId="2" xfId="0" applyFill="1" applyBorder="1"/>
    <xf numFmtId="0" fontId="3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wrapText="1"/>
    </xf>
    <xf numFmtId="0" fontId="0" fillId="8" borderId="18" xfId="0" applyFill="1" applyBorder="1"/>
    <xf numFmtId="0" fontId="0" fillId="8" borderId="2" xfId="0" applyFill="1" applyBorder="1"/>
    <xf numFmtId="0" fontId="3" fillId="7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wrapText="1"/>
    </xf>
    <xf numFmtId="0" fontId="0" fillId="7" borderId="17" xfId="0" applyFill="1" applyBorder="1"/>
    <xf numFmtId="0" fontId="0" fillId="7" borderId="5" xfId="0" applyFill="1" applyBorder="1"/>
    <xf numFmtId="10" fontId="0" fillId="0" borderId="0" xfId="2" applyNumberFormat="1" applyFont="1" applyAlignment="1">
      <alignment horizontal="center" vertical="center"/>
    </xf>
    <xf numFmtId="43" fontId="0" fillId="0" borderId="0" xfId="2" applyNumberFormat="1" applyFont="1"/>
    <xf numFmtId="43" fontId="0" fillId="0" borderId="2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5" borderId="2" xfId="1" applyFont="1" applyFill="1" applyBorder="1" applyAlignment="1">
      <alignment horizontal="center" vertical="center"/>
    </xf>
    <xf numFmtId="10" fontId="0" fillId="5" borderId="9" xfId="2" applyNumberFormat="1" applyFont="1" applyFill="1" applyBorder="1" applyAlignment="1">
      <alignment horizontal="center" vertical="center"/>
    </xf>
    <xf numFmtId="43" fontId="0" fillId="6" borderId="2" xfId="1" applyFont="1" applyFill="1" applyBorder="1" applyAlignment="1">
      <alignment horizontal="center" vertical="center"/>
    </xf>
    <xf numFmtId="10" fontId="0" fillId="6" borderId="9" xfId="2" applyNumberFormat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10" fontId="0" fillId="2" borderId="9" xfId="2" applyNumberFormat="1" applyFont="1" applyFill="1" applyBorder="1" applyAlignment="1">
      <alignment horizontal="center" vertical="center"/>
    </xf>
    <xf numFmtId="43" fontId="0" fillId="7" borderId="1" xfId="1" applyFont="1" applyFill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0" fillId="8" borderId="2" xfId="1" applyFont="1" applyFill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10" fontId="0" fillId="0" borderId="9" xfId="2" applyNumberFormat="1" applyFont="1" applyBorder="1" applyAlignment="1">
      <alignment horizontal="center" vertical="center"/>
    </xf>
    <xf numFmtId="10" fontId="0" fillId="8" borderId="9" xfId="2" applyNumberFormat="1" applyFont="1" applyFill="1" applyBorder="1" applyAlignment="1">
      <alignment horizontal="center" vertical="center"/>
    </xf>
    <xf numFmtId="10" fontId="0" fillId="0" borderId="25" xfId="2" applyNumberFormat="1" applyFont="1" applyBorder="1" applyAlignment="1">
      <alignment horizontal="center" vertical="center"/>
    </xf>
    <xf numFmtId="43" fontId="0" fillId="3" borderId="18" xfId="0" applyNumberFormat="1" applyFill="1" applyBorder="1"/>
    <xf numFmtId="43" fontId="0" fillId="3" borderId="2" xfId="0" applyNumberFormat="1" applyFill="1" applyBorder="1"/>
    <xf numFmtId="0" fontId="4" fillId="9" borderId="26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 wrapText="1"/>
    </xf>
    <xf numFmtId="0" fontId="4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 wrapText="1"/>
    </xf>
    <xf numFmtId="0" fontId="4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 wrapText="1"/>
    </xf>
    <xf numFmtId="164" fontId="0" fillId="0" borderId="6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5" fillId="0" borderId="8" xfId="2" applyNumberFormat="1" applyFont="1" applyBorder="1"/>
    <xf numFmtId="165" fontId="5" fillId="0" borderId="2" xfId="2" applyNumberFormat="1" applyFont="1" applyBorder="1"/>
    <xf numFmtId="165" fontId="0" fillId="0" borderId="10" xfId="2" applyNumberFormat="1" applyFont="1" applyBorder="1" applyAlignment="1">
      <alignment horizontal="center"/>
    </xf>
    <xf numFmtId="165" fontId="0" fillId="0" borderId="21" xfId="2" applyNumberFormat="1" applyFont="1" applyBorder="1" applyAlignment="1">
      <alignment horizontal="center"/>
    </xf>
    <xf numFmtId="0" fontId="0" fillId="7" borderId="16" xfId="0" applyFill="1" applyBorder="1"/>
    <xf numFmtId="0" fontId="0" fillId="0" borderId="9" xfId="0" applyBorder="1"/>
    <xf numFmtId="0" fontId="0" fillId="5" borderId="9" xfId="0" applyFill="1" applyBorder="1"/>
    <xf numFmtId="0" fontId="0" fillId="6" borderId="9" xfId="0" applyFill="1" applyBorder="1"/>
    <xf numFmtId="0" fontId="0" fillId="2" borderId="9" xfId="0" applyFill="1" applyBorder="1"/>
    <xf numFmtId="0" fontId="0" fillId="3" borderId="9" xfId="0" applyFill="1" applyBorder="1"/>
    <xf numFmtId="0" fontId="0" fillId="8" borderId="9" xfId="0" applyFill="1" applyBorder="1"/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5" fontId="5" fillId="0" borderId="9" xfId="2" applyNumberFormat="1" applyFont="1" applyBorder="1"/>
    <xf numFmtId="165" fontId="0" fillId="0" borderId="11" xfId="2" applyNumberFormat="1" applyFont="1" applyBorder="1" applyAlignment="1">
      <alignment horizontal="center"/>
    </xf>
    <xf numFmtId="10" fontId="0" fillId="0" borderId="0" xfId="2" applyNumberFormat="1" applyFont="1"/>
    <xf numFmtId="10" fontId="0" fillId="7" borderId="1" xfId="2" applyNumberFormat="1" applyFont="1" applyFill="1" applyBorder="1" applyAlignment="1">
      <alignment horizontal="center" vertical="center"/>
    </xf>
    <xf numFmtId="10" fontId="0" fillId="3" borderId="18" xfId="2" applyNumberFormat="1" applyFont="1" applyFill="1" applyBorder="1"/>
    <xf numFmtId="43" fontId="6" fillId="3" borderId="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0" fontId="2" fillId="0" borderId="23" xfId="2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43" fontId="0" fillId="0" borderId="22" xfId="0" applyNumberFormat="1" applyBorder="1" applyAlignment="1">
      <alignment vertical="center"/>
    </xf>
    <xf numFmtId="43" fontId="0" fillId="0" borderId="33" xfId="0" applyNumberFormat="1" applyBorder="1" applyAlignment="1">
      <alignment vertical="center"/>
    </xf>
    <xf numFmtId="43" fontId="0" fillId="0" borderId="34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Normal="100" workbookViewId="0">
      <selection activeCell="E4" sqref="E4"/>
    </sheetView>
  </sheetViews>
  <sheetFormatPr defaultRowHeight="15" x14ac:dyDescent="0.25"/>
  <cols>
    <col min="1" max="1" width="4.5703125" style="29" customWidth="1"/>
    <col min="2" max="2" width="73.7109375" customWidth="1"/>
    <col min="3" max="8" width="11.7109375" customWidth="1"/>
    <col min="9" max="9" width="14.140625" customWidth="1"/>
    <col min="10" max="10" width="10.7109375" style="38" customWidth="1"/>
    <col min="11" max="11" width="13.140625" customWidth="1"/>
    <col min="12" max="12" width="13.7109375" customWidth="1"/>
    <col min="14" max="14" width="11.85546875" bestFit="1" customWidth="1"/>
  </cols>
  <sheetData>
    <row r="1" spans="1:14" ht="16.5" thickTop="1" thickBot="1" x14ac:dyDescent="0.3">
      <c r="A1" s="88" t="s">
        <v>10</v>
      </c>
      <c r="B1" s="89"/>
      <c r="C1" s="92" t="s">
        <v>82</v>
      </c>
      <c r="D1" s="93"/>
      <c r="E1" s="93"/>
      <c r="F1" s="93"/>
      <c r="G1" s="93"/>
      <c r="H1" s="94"/>
      <c r="I1" s="103" t="s">
        <v>0</v>
      </c>
      <c r="J1" s="95" t="s">
        <v>83</v>
      </c>
    </row>
    <row r="2" spans="1:14" ht="16.5" thickTop="1" thickBot="1" x14ac:dyDescent="0.3">
      <c r="A2" s="90"/>
      <c r="B2" s="91"/>
      <c r="C2" s="41">
        <v>1</v>
      </c>
      <c r="D2" s="42">
        <v>2</v>
      </c>
      <c r="E2" s="42">
        <v>3</v>
      </c>
      <c r="F2" s="42">
        <v>4</v>
      </c>
      <c r="G2" s="42">
        <v>5</v>
      </c>
      <c r="H2" s="43">
        <v>6</v>
      </c>
      <c r="I2" s="104"/>
      <c r="J2" s="96"/>
    </row>
    <row r="3" spans="1:14" ht="15.75" thickTop="1" x14ac:dyDescent="0.25">
      <c r="A3" s="34" t="s">
        <v>11</v>
      </c>
      <c r="B3" s="35" t="s">
        <v>12</v>
      </c>
      <c r="C3" s="36"/>
      <c r="D3" s="37"/>
      <c r="E3" s="37"/>
      <c r="F3" s="37"/>
      <c r="G3" s="37"/>
      <c r="H3" s="73"/>
      <c r="I3" s="50"/>
      <c r="J3" s="85"/>
      <c r="K3" s="39">
        <f>SUM(I4:I9)</f>
        <v>0</v>
      </c>
      <c r="L3" s="13">
        <f>+K3-I3</f>
        <v>0</v>
      </c>
      <c r="M3" s="3">
        <f>SUM(J5:J9)</f>
        <v>0</v>
      </c>
      <c r="N3" s="1"/>
    </row>
    <row r="4" spans="1:14" x14ac:dyDescent="0.25">
      <c r="A4" s="24" t="s">
        <v>13</v>
      </c>
      <c r="B4" s="9" t="s">
        <v>14</v>
      </c>
      <c r="C4" s="86"/>
      <c r="D4" s="4"/>
      <c r="E4" s="4"/>
      <c r="F4" s="4"/>
      <c r="G4" s="4"/>
      <c r="H4" s="74"/>
      <c r="I4" s="10"/>
      <c r="J4" s="54"/>
      <c r="L4" s="13"/>
    </row>
    <row r="5" spans="1:14" x14ac:dyDescent="0.25">
      <c r="A5" s="24"/>
      <c r="B5" s="11" t="s">
        <v>84</v>
      </c>
      <c r="C5" s="57">
        <f>+I5</f>
        <v>0</v>
      </c>
      <c r="D5" s="4"/>
      <c r="E5" s="4"/>
      <c r="F5" s="4"/>
      <c r="G5" s="4"/>
      <c r="H5" s="74"/>
      <c r="I5" s="40"/>
      <c r="J5" s="54"/>
      <c r="L5" s="13"/>
      <c r="N5" s="13">
        <f>SUM(C5:H5)-I5</f>
        <v>0</v>
      </c>
    </row>
    <row r="6" spans="1:14" x14ac:dyDescent="0.25">
      <c r="A6" s="24" t="s">
        <v>15</v>
      </c>
      <c r="B6" s="9" t="s">
        <v>16</v>
      </c>
      <c r="C6" s="86"/>
      <c r="D6" s="4"/>
      <c r="E6" s="4"/>
      <c r="F6" s="4"/>
      <c r="G6" s="4"/>
      <c r="H6" s="74"/>
      <c r="I6" s="10"/>
      <c r="J6" s="54"/>
      <c r="L6" s="13"/>
      <c r="N6" s="13">
        <f t="shared" ref="N6:N68" si="0">SUM(C6:H6)-I6</f>
        <v>0</v>
      </c>
    </row>
    <row r="7" spans="1:14" x14ac:dyDescent="0.25">
      <c r="A7" s="24"/>
      <c r="B7" s="11" t="s">
        <v>85</v>
      </c>
      <c r="C7" s="57">
        <f>+I7</f>
        <v>0</v>
      </c>
      <c r="D7" s="4"/>
      <c r="E7" s="4"/>
      <c r="F7" s="4"/>
      <c r="G7" s="4"/>
      <c r="H7" s="74"/>
      <c r="I7" s="40"/>
      <c r="J7" s="54"/>
      <c r="L7" s="13"/>
      <c r="N7" s="13">
        <f t="shared" si="0"/>
        <v>0</v>
      </c>
    </row>
    <row r="8" spans="1:14" x14ac:dyDescent="0.25">
      <c r="A8" s="24" t="s">
        <v>17</v>
      </c>
      <c r="B8" s="9" t="s">
        <v>18</v>
      </c>
      <c r="C8" s="86"/>
      <c r="D8" s="4"/>
      <c r="E8" s="4"/>
      <c r="F8" s="4"/>
      <c r="G8" s="4"/>
      <c r="H8" s="74"/>
      <c r="I8" s="10"/>
      <c r="J8" s="54"/>
      <c r="L8" s="13"/>
      <c r="N8" s="13">
        <f t="shared" si="0"/>
        <v>0</v>
      </c>
    </row>
    <row r="9" spans="1:14" ht="14.45" x14ac:dyDescent="0.3">
      <c r="A9" s="24"/>
      <c r="B9" s="11" t="s">
        <v>86</v>
      </c>
      <c r="C9" s="57">
        <f>+I9</f>
        <v>0</v>
      </c>
      <c r="D9" s="4"/>
      <c r="E9" s="4"/>
      <c r="F9" s="4"/>
      <c r="G9" s="4"/>
      <c r="H9" s="74"/>
      <c r="I9" s="40"/>
      <c r="J9" s="54"/>
      <c r="L9" s="13"/>
      <c r="N9" s="13">
        <f t="shared" si="0"/>
        <v>0</v>
      </c>
    </row>
    <row r="10" spans="1:14" x14ac:dyDescent="0.25">
      <c r="A10" s="25" t="s">
        <v>19</v>
      </c>
      <c r="B10" s="18" t="s">
        <v>20</v>
      </c>
      <c r="C10" s="19"/>
      <c r="D10" s="20"/>
      <c r="E10" s="20"/>
      <c r="F10" s="20"/>
      <c r="G10" s="20"/>
      <c r="H10" s="75"/>
      <c r="I10" s="44"/>
      <c r="J10" s="45"/>
      <c r="K10" s="39">
        <f>SUM(I11:I22)</f>
        <v>0</v>
      </c>
      <c r="L10" s="13">
        <f>+K10-I10</f>
        <v>0</v>
      </c>
      <c r="M10" s="84">
        <f>SUM(J11:J22)</f>
        <v>0</v>
      </c>
      <c r="N10" s="13"/>
    </row>
    <row r="11" spans="1:14" x14ac:dyDescent="0.25">
      <c r="A11" s="24" t="s">
        <v>21</v>
      </c>
      <c r="B11" s="9" t="s">
        <v>22</v>
      </c>
      <c r="C11" s="57"/>
      <c r="D11" s="4"/>
      <c r="E11" s="4"/>
      <c r="F11" s="4"/>
      <c r="G11" s="4"/>
      <c r="H11" s="74"/>
      <c r="I11" s="10"/>
      <c r="J11" s="54"/>
      <c r="L11" s="13"/>
      <c r="N11" s="13">
        <f t="shared" si="0"/>
        <v>0</v>
      </c>
    </row>
    <row r="12" spans="1:14" ht="16.5" customHeight="1" x14ac:dyDescent="0.25">
      <c r="A12" s="24"/>
      <c r="B12" s="11" t="s">
        <v>87</v>
      </c>
      <c r="C12" s="57">
        <f t="shared" ref="C12:C22" si="1">+I12</f>
        <v>0</v>
      </c>
      <c r="D12" s="4"/>
      <c r="E12" s="4"/>
      <c r="F12" s="4"/>
      <c r="G12" s="4"/>
      <c r="H12" s="74"/>
      <c r="I12" s="40"/>
      <c r="J12" s="54"/>
      <c r="L12" s="13"/>
      <c r="N12" s="13">
        <f t="shared" si="0"/>
        <v>0</v>
      </c>
    </row>
    <row r="13" spans="1:14" x14ac:dyDescent="0.25">
      <c r="A13" s="24" t="s">
        <v>23</v>
      </c>
      <c r="B13" s="9" t="s">
        <v>24</v>
      </c>
      <c r="C13" s="57"/>
      <c r="D13" s="4"/>
      <c r="E13" s="4"/>
      <c r="F13" s="4"/>
      <c r="G13" s="4"/>
      <c r="H13" s="74"/>
      <c r="I13" s="10"/>
      <c r="J13" s="54"/>
      <c r="L13" s="13"/>
      <c r="N13" s="13">
        <f t="shared" si="0"/>
        <v>0</v>
      </c>
    </row>
    <row r="14" spans="1:14" x14ac:dyDescent="0.25">
      <c r="A14" s="24"/>
      <c r="B14" s="11" t="s">
        <v>88</v>
      </c>
      <c r="C14" s="57">
        <f t="shared" si="1"/>
        <v>0</v>
      </c>
      <c r="D14" s="4"/>
      <c r="E14" s="4"/>
      <c r="F14" s="4"/>
      <c r="G14" s="4"/>
      <c r="H14" s="74"/>
      <c r="I14" s="40"/>
      <c r="J14" s="54"/>
      <c r="L14" s="13"/>
      <c r="N14" s="13">
        <f t="shared" si="0"/>
        <v>0</v>
      </c>
    </row>
    <row r="15" spans="1:14" x14ac:dyDescent="0.25">
      <c r="A15" s="24" t="s">
        <v>25</v>
      </c>
      <c r="B15" s="9" t="s">
        <v>26</v>
      </c>
      <c r="C15" s="57"/>
      <c r="D15" s="4"/>
      <c r="E15" s="4"/>
      <c r="F15" s="4"/>
      <c r="G15" s="4"/>
      <c r="H15" s="74"/>
      <c r="I15" s="10"/>
      <c r="J15" s="54"/>
      <c r="L15" s="13"/>
      <c r="N15" s="13">
        <f t="shared" si="0"/>
        <v>0</v>
      </c>
    </row>
    <row r="16" spans="1:14" x14ac:dyDescent="0.25">
      <c r="A16" s="24"/>
      <c r="B16" s="11" t="s">
        <v>89</v>
      </c>
      <c r="C16" s="57">
        <f t="shared" si="1"/>
        <v>0</v>
      </c>
      <c r="D16" s="4"/>
      <c r="E16" s="4"/>
      <c r="F16" s="4"/>
      <c r="G16" s="4"/>
      <c r="H16" s="74"/>
      <c r="I16" s="40"/>
      <c r="J16" s="54"/>
      <c r="L16" s="13"/>
      <c r="N16" s="13">
        <f t="shared" si="0"/>
        <v>0</v>
      </c>
    </row>
    <row r="17" spans="1:14" x14ac:dyDescent="0.25">
      <c r="A17" s="24" t="s">
        <v>27</v>
      </c>
      <c r="B17" s="9" t="s">
        <v>28</v>
      </c>
      <c r="C17" s="57"/>
      <c r="D17" s="4"/>
      <c r="E17" s="4"/>
      <c r="F17" s="4"/>
      <c r="G17" s="4"/>
      <c r="H17" s="74"/>
      <c r="I17" s="10"/>
      <c r="J17" s="54"/>
      <c r="L17" s="13"/>
      <c r="N17" s="13">
        <f t="shared" si="0"/>
        <v>0</v>
      </c>
    </row>
    <row r="18" spans="1:14" ht="14.45" x14ac:dyDescent="0.3">
      <c r="A18" s="24"/>
      <c r="B18" s="11" t="s">
        <v>90</v>
      </c>
      <c r="C18" s="57">
        <f t="shared" si="1"/>
        <v>0</v>
      </c>
      <c r="D18" s="4"/>
      <c r="E18" s="4"/>
      <c r="F18" s="4"/>
      <c r="G18" s="4"/>
      <c r="H18" s="74"/>
      <c r="I18" s="40"/>
      <c r="J18" s="54"/>
      <c r="L18" s="13"/>
      <c r="N18" s="13">
        <f t="shared" si="0"/>
        <v>0</v>
      </c>
    </row>
    <row r="19" spans="1:14" x14ac:dyDescent="0.25">
      <c r="A19" s="24" t="s">
        <v>29</v>
      </c>
      <c r="B19" s="9" t="s">
        <v>6</v>
      </c>
      <c r="C19" s="57"/>
      <c r="D19" s="4"/>
      <c r="E19" s="4"/>
      <c r="F19" s="4"/>
      <c r="G19" s="4"/>
      <c r="H19" s="74"/>
      <c r="I19" s="10"/>
      <c r="J19" s="54"/>
      <c r="L19" s="13"/>
      <c r="N19" s="13">
        <f t="shared" si="0"/>
        <v>0</v>
      </c>
    </row>
    <row r="20" spans="1:14" x14ac:dyDescent="0.25">
      <c r="A20" s="24"/>
      <c r="B20" s="11" t="s">
        <v>120</v>
      </c>
      <c r="C20" s="57">
        <f t="shared" si="1"/>
        <v>0</v>
      </c>
      <c r="D20" s="4"/>
      <c r="E20" s="4"/>
      <c r="F20" s="4"/>
      <c r="G20" s="4"/>
      <c r="H20" s="74"/>
      <c r="I20" s="40"/>
      <c r="J20" s="54"/>
      <c r="L20" s="13"/>
      <c r="N20" s="13">
        <f t="shared" si="0"/>
        <v>0</v>
      </c>
    </row>
    <row r="21" spans="1:14" x14ac:dyDescent="0.25">
      <c r="A21" s="24" t="s">
        <v>30</v>
      </c>
      <c r="B21" s="9" t="s">
        <v>31</v>
      </c>
      <c r="C21" s="57"/>
      <c r="D21" s="4"/>
      <c r="E21" s="4"/>
      <c r="F21" s="4"/>
      <c r="G21" s="4"/>
      <c r="H21" s="74"/>
      <c r="I21" s="10"/>
      <c r="J21" s="54"/>
      <c r="L21" s="13"/>
      <c r="N21" s="13">
        <f t="shared" si="0"/>
        <v>0</v>
      </c>
    </row>
    <row r="22" spans="1:14" x14ac:dyDescent="0.25">
      <c r="A22" s="24"/>
      <c r="B22" s="11" t="s">
        <v>91</v>
      </c>
      <c r="C22" s="57">
        <f t="shared" si="1"/>
        <v>0</v>
      </c>
      <c r="D22" s="4"/>
      <c r="E22" s="4"/>
      <c r="F22" s="4"/>
      <c r="G22" s="4"/>
      <c r="H22" s="74"/>
      <c r="I22" s="40"/>
      <c r="J22" s="54"/>
      <c r="L22" s="13"/>
      <c r="N22" s="13">
        <f t="shared" si="0"/>
        <v>0</v>
      </c>
    </row>
    <row r="23" spans="1:14" x14ac:dyDescent="0.25">
      <c r="A23" s="25" t="s">
        <v>32</v>
      </c>
      <c r="B23" s="18" t="s">
        <v>33</v>
      </c>
      <c r="C23" s="19"/>
      <c r="D23" s="20"/>
      <c r="E23" s="20"/>
      <c r="F23" s="20"/>
      <c r="G23" s="20"/>
      <c r="H23" s="75"/>
      <c r="I23" s="44"/>
      <c r="J23" s="45"/>
      <c r="K23" s="39">
        <f>SUM(I24:I31)</f>
        <v>0</v>
      </c>
      <c r="L23" s="13">
        <f>+K23-I23</f>
        <v>0</v>
      </c>
      <c r="M23" s="84">
        <f>SUM(J24:J31)</f>
        <v>0</v>
      </c>
      <c r="N23" s="13"/>
    </row>
    <row r="24" spans="1:14" x14ac:dyDescent="0.25">
      <c r="A24" s="24" t="s">
        <v>34</v>
      </c>
      <c r="B24" s="9" t="s">
        <v>35</v>
      </c>
      <c r="C24" s="6"/>
      <c r="D24" s="5"/>
      <c r="E24" s="4"/>
      <c r="F24" s="4"/>
      <c r="G24" s="4"/>
      <c r="H24" s="74"/>
      <c r="I24" s="10"/>
      <c r="J24" s="54"/>
      <c r="L24" s="13"/>
      <c r="N24" s="13">
        <f t="shared" si="0"/>
        <v>0</v>
      </c>
    </row>
    <row r="25" spans="1:14" ht="15" customHeight="1" x14ac:dyDescent="0.25">
      <c r="A25" s="24"/>
      <c r="B25" s="11" t="s">
        <v>92</v>
      </c>
      <c r="C25" s="58">
        <f>+$I25*0.5</f>
        <v>0</v>
      </c>
      <c r="D25" s="58">
        <f>+$I25*0.5</f>
        <v>0</v>
      </c>
      <c r="E25" s="4"/>
      <c r="F25" s="4"/>
      <c r="G25" s="4"/>
      <c r="H25" s="74"/>
      <c r="I25" s="40"/>
      <c r="J25" s="54"/>
      <c r="L25" s="13"/>
      <c r="N25" s="13">
        <f t="shared" si="0"/>
        <v>0</v>
      </c>
    </row>
    <row r="26" spans="1:14" ht="14.45" x14ac:dyDescent="0.3">
      <c r="A26" s="24" t="s">
        <v>36</v>
      </c>
      <c r="B26" s="9" t="s">
        <v>2</v>
      </c>
      <c r="C26" s="5"/>
      <c r="D26" s="5"/>
      <c r="E26" s="4"/>
      <c r="F26" s="4"/>
      <c r="G26" s="4"/>
      <c r="H26" s="74"/>
      <c r="I26" s="10"/>
      <c r="J26" s="54"/>
      <c r="L26" s="13"/>
      <c r="N26" s="13">
        <f t="shared" si="0"/>
        <v>0</v>
      </c>
    </row>
    <row r="27" spans="1:14" ht="17.45" customHeight="1" x14ac:dyDescent="0.25">
      <c r="A27" s="24"/>
      <c r="B27" s="11" t="s">
        <v>37</v>
      </c>
      <c r="C27" s="58">
        <f>+$I27*0.5</f>
        <v>0</v>
      </c>
      <c r="D27" s="58">
        <f>+$I27*0.5</f>
        <v>0</v>
      </c>
      <c r="E27" s="4"/>
      <c r="F27" s="4"/>
      <c r="G27" s="4"/>
      <c r="H27" s="74"/>
      <c r="I27" s="40"/>
      <c r="J27" s="54"/>
      <c r="L27" s="13"/>
      <c r="N27" s="13">
        <f t="shared" si="0"/>
        <v>0</v>
      </c>
    </row>
    <row r="28" spans="1:14" x14ac:dyDescent="0.25">
      <c r="A28" s="24" t="s">
        <v>38</v>
      </c>
      <c r="B28" s="9" t="s">
        <v>3</v>
      </c>
      <c r="C28" s="5"/>
      <c r="D28" s="5"/>
      <c r="E28" s="4"/>
      <c r="F28" s="4"/>
      <c r="G28" s="4"/>
      <c r="H28" s="74"/>
      <c r="I28" s="40"/>
      <c r="J28" s="54"/>
      <c r="L28" s="13"/>
      <c r="N28" s="13">
        <f t="shared" si="0"/>
        <v>0</v>
      </c>
    </row>
    <row r="29" spans="1:14" x14ac:dyDescent="0.25">
      <c r="A29" s="24"/>
      <c r="B29" s="11" t="s">
        <v>39</v>
      </c>
      <c r="C29" s="58">
        <f>+$I29*0.5</f>
        <v>0</v>
      </c>
      <c r="D29" s="58">
        <f>+$I29*0.5</f>
        <v>0</v>
      </c>
      <c r="E29" s="4"/>
      <c r="F29" s="4"/>
      <c r="G29" s="4"/>
      <c r="H29" s="74"/>
      <c r="I29" s="40"/>
      <c r="J29" s="54"/>
      <c r="L29" s="13"/>
      <c r="N29" s="13">
        <f t="shared" si="0"/>
        <v>0</v>
      </c>
    </row>
    <row r="30" spans="1:14" x14ac:dyDescent="0.25">
      <c r="A30" s="24" t="s">
        <v>40</v>
      </c>
      <c r="B30" s="9" t="s">
        <v>41</v>
      </c>
      <c r="C30" s="5"/>
      <c r="D30" s="5"/>
      <c r="E30" s="4"/>
      <c r="F30" s="4"/>
      <c r="G30" s="4"/>
      <c r="H30" s="74"/>
      <c r="I30" s="40"/>
      <c r="J30" s="54"/>
      <c r="L30" s="13"/>
      <c r="N30" s="13">
        <f t="shared" si="0"/>
        <v>0</v>
      </c>
    </row>
    <row r="31" spans="1:14" x14ac:dyDescent="0.25">
      <c r="A31" s="24"/>
      <c r="B31" s="11" t="s">
        <v>93</v>
      </c>
      <c r="C31" s="58">
        <f>+$I31*0.5</f>
        <v>0</v>
      </c>
      <c r="D31" s="58">
        <f>+$I31*0.5</f>
        <v>0</v>
      </c>
      <c r="E31" s="4"/>
      <c r="F31" s="4"/>
      <c r="G31" s="4"/>
      <c r="H31" s="74"/>
      <c r="I31" s="40"/>
      <c r="J31" s="54"/>
      <c r="L31" s="13"/>
      <c r="N31" s="13">
        <f t="shared" si="0"/>
        <v>0</v>
      </c>
    </row>
    <row r="32" spans="1:14" x14ac:dyDescent="0.25">
      <c r="A32" s="26" t="s">
        <v>42</v>
      </c>
      <c r="B32" s="21" t="s">
        <v>43</v>
      </c>
      <c r="C32" s="22"/>
      <c r="D32" s="23"/>
      <c r="E32" s="23"/>
      <c r="F32" s="23"/>
      <c r="G32" s="23"/>
      <c r="H32" s="76"/>
      <c r="I32" s="46"/>
      <c r="J32" s="47"/>
      <c r="K32" s="39">
        <f>SUM(I33:I40)</f>
        <v>0</v>
      </c>
      <c r="L32" s="13">
        <f>+K32-I32</f>
        <v>0</v>
      </c>
      <c r="M32" s="84">
        <f>SUM(J33:J40)</f>
        <v>0</v>
      </c>
      <c r="N32" s="13"/>
    </row>
    <row r="33" spans="1:14" x14ac:dyDescent="0.25">
      <c r="A33" s="24" t="s">
        <v>44</v>
      </c>
      <c r="B33" s="9" t="s">
        <v>4</v>
      </c>
      <c r="C33" s="6"/>
      <c r="D33" s="5"/>
      <c r="E33" s="4"/>
      <c r="F33" s="4"/>
      <c r="G33" s="4"/>
      <c r="H33" s="74"/>
      <c r="I33" s="10"/>
      <c r="J33" s="54"/>
      <c r="L33" s="13"/>
      <c r="N33" s="13">
        <f t="shared" si="0"/>
        <v>0</v>
      </c>
    </row>
    <row r="34" spans="1:14" x14ac:dyDescent="0.25">
      <c r="A34" s="24"/>
      <c r="B34" s="11" t="s">
        <v>94</v>
      </c>
      <c r="C34" s="58">
        <f>+$I34*0.5</f>
        <v>0</v>
      </c>
      <c r="D34" s="58">
        <f>+$I34*0.5</f>
        <v>0</v>
      </c>
      <c r="E34" s="4"/>
      <c r="F34" s="4"/>
      <c r="G34" s="4"/>
      <c r="H34" s="74"/>
      <c r="I34" s="40"/>
      <c r="J34" s="54"/>
      <c r="L34" s="13"/>
      <c r="N34" s="13">
        <f t="shared" si="0"/>
        <v>0</v>
      </c>
    </row>
    <row r="35" spans="1:14" x14ac:dyDescent="0.25">
      <c r="A35" s="24" t="s">
        <v>45</v>
      </c>
      <c r="B35" s="9" t="s">
        <v>46</v>
      </c>
      <c r="C35" s="6"/>
      <c r="D35" s="5"/>
      <c r="E35" s="4"/>
      <c r="F35" s="4"/>
      <c r="G35" s="4"/>
      <c r="H35" s="74"/>
      <c r="I35" s="10"/>
      <c r="J35" s="54"/>
      <c r="L35" s="13"/>
      <c r="N35" s="13">
        <f t="shared" si="0"/>
        <v>0</v>
      </c>
    </row>
    <row r="36" spans="1:14" x14ac:dyDescent="0.25">
      <c r="A36" s="24"/>
      <c r="B36" s="11" t="s">
        <v>122</v>
      </c>
      <c r="C36" s="58">
        <f>+$I36*0.5</f>
        <v>0</v>
      </c>
      <c r="D36" s="58">
        <f>+$I36*0.5</f>
        <v>0</v>
      </c>
      <c r="E36" s="4"/>
      <c r="F36" s="4"/>
      <c r="G36" s="4"/>
      <c r="H36" s="74"/>
      <c r="I36" s="40"/>
      <c r="J36" s="54"/>
      <c r="L36" s="13"/>
      <c r="N36" s="13">
        <f t="shared" si="0"/>
        <v>0</v>
      </c>
    </row>
    <row r="37" spans="1:14" x14ac:dyDescent="0.25">
      <c r="A37" s="24" t="s">
        <v>47</v>
      </c>
      <c r="B37" s="9" t="s">
        <v>48</v>
      </c>
      <c r="C37" s="6"/>
      <c r="D37" s="5"/>
      <c r="E37" s="4"/>
      <c r="F37" s="4"/>
      <c r="G37" s="4"/>
      <c r="H37" s="74"/>
      <c r="I37" s="40"/>
      <c r="J37" s="54"/>
      <c r="L37" s="13"/>
      <c r="N37" s="13">
        <f t="shared" si="0"/>
        <v>0</v>
      </c>
    </row>
    <row r="38" spans="1:14" x14ac:dyDescent="0.25">
      <c r="A38" s="24"/>
      <c r="B38" s="11" t="s">
        <v>121</v>
      </c>
      <c r="C38" s="58">
        <f>+$I38*0.5</f>
        <v>0</v>
      </c>
      <c r="D38" s="58">
        <f>+$I38*0.5</f>
        <v>0</v>
      </c>
      <c r="E38" s="4"/>
      <c r="F38" s="4"/>
      <c r="G38" s="4"/>
      <c r="H38" s="74"/>
      <c r="I38" s="40"/>
      <c r="J38" s="54"/>
      <c r="L38" s="13"/>
      <c r="N38" s="13">
        <f t="shared" si="0"/>
        <v>0</v>
      </c>
    </row>
    <row r="39" spans="1:14" ht="16.5" customHeight="1" x14ac:dyDescent="0.25">
      <c r="A39" s="24" t="s">
        <v>49</v>
      </c>
      <c r="B39" s="14" t="s">
        <v>95</v>
      </c>
      <c r="C39" s="6"/>
      <c r="D39" s="5"/>
      <c r="E39" s="4"/>
      <c r="F39" s="4"/>
      <c r="G39" s="4"/>
      <c r="H39" s="74"/>
      <c r="I39" s="40"/>
      <c r="J39" s="54"/>
      <c r="L39" s="13"/>
      <c r="N39" s="13">
        <f t="shared" si="0"/>
        <v>0</v>
      </c>
    </row>
    <row r="40" spans="1:14" ht="14.25" customHeight="1" x14ac:dyDescent="0.25">
      <c r="A40" s="24"/>
      <c r="B40" s="11" t="s">
        <v>96</v>
      </c>
      <c r="C40" s="58">
        <f>+$I40*0.5</f>
        <v>0</v>
      </c>
      <c r="D40" s="58">
        <f>+$I40*0.5</f>
        <v>0</v>
      </c>
      <c r="E40" s="4"/>
      <c r="F40" s="4"/>
      <c r="G40" s="4"/>
      <c r="H40" s="74"/>
      <c r="I40" s="40"/>
      <c r="J40" s="54"/>
      <c r="L40" s="13"/>
      <c r="N40" s="13">
        <f t="shared" si="0"/>
        <v>0</v>
      </c>
    </row>
    <row r="41" spans="1:14" ht="15.6" customHeight="1" x14ac:dyDescent="0.25">
      <c r="A41" s="27" t="s">
        <v>50</v>
      </c>
      <c r="B41" s="15" t="s">
        <v>51</v>
      </c>
      <c r="C41" s="16"/>
      <c r="D41" s="17"/>
      <c r="E41" s="17"/>
      <c r="F41" s="17"/>
      <c r="G41" s="17"/>
      <c r="H41" s="77"/>
      <c r="I41" s="48"/>
      <c r="J41" s="49"/>
      <c r="K41" s="39">
        <f>SUM(I42:I51)</f>
        <v>0</v>
      </c>
      <c r="L41" s="13">
        <f>+K41-I41</f>
        <v>0</v>
      </c>
      <c r="M41" s="84">
        <f>SUM(J42:J51)</f>
        <v>0</v>
      </c>
      <c r="N41" s="13"/>
    </row>
    <row r="42" spans="1:14" x14ac:dyDescent="0.25">
      <c r="A42" s="24" t="s">
        <v>52</v>
      </c>
      <c r="B42" s="9" t="s">
        <v>53</v>
      </c>
      <c r="C42" s="6"/>
      <c r="D42" s="5"/>
      <c r="E42" s="4"/>
      <c r="F42" s="4"/>
      <c r="G42" s="4"/>
      <c r="H42" s="74"/>
      <c r="I42" s="10"/>
      <c r="J42" s="54"/>
      <c r="L42" s="13"/>
      <c r="N42" s="13">
        <f t="shared" si="0"/>
        <v>0</v>
      </c>
    </row>
    <row r="43" spans="1:14" x14ac:dyDescent="0.25">
      <c r="A43" s="24"/>
      <c r="B43" s="11" t="s">
        <v>97</v>
      </c>
      <c r="C43" s="87">
        <f>+$I43*0.7</f>
        <v>0</v>
      </c>
      <c r="D43" s="87">
        <f>+$I43*0.3</f>
        <v>0</v>
      </c>
      <c r="E43" s="4"/>
      <c r="F43" s="4"/>
      <c r="G43" s="4"/>
      <c r="H43" s="74"/>
      <c r="I43" s="40"/>
      <c r="J43" s="54"/>
      <c r="L43" s="13"/>
      <c r="N43" s="13">
        <f t="shared" si="0"/>
        <v>0</v>
      </c>
    </row>
    <row r="44" spans="1:14" x14ac:dyDescent="0.25">
      <c r="A44" s="24" t="s">
        <v>54</v>
      </c>
      <c r="B44" s="9" t="s">
        <v>5</v>
      </c>
      <c r="C44" s="6"/>
      <c r="D44" s="5"/>
      <c r="E44" s="4"/>
      <c r="F44" s="4"/>
      <c r="G44" s="4"/>
      <c r="H44" s="74"/>
      <c r="I44" s="10"/>
      <c r="J44" s="54"/>
      <c r="L44" s="13"/>
      <c r="N44" s="13">
        <f t="shared" si="0"/>
        <v>0</v>
      </c>
    </row>
    <row r="45" spans="1:14" x14ac:dyDescent="0.25">
      <c r="A45" s="24"/>
      <c r="B45" s="11" t="s">
        <v>98</v>
      </c>
      <c r="C45" s="87">
        <f>+$I45*0.7</f>
        <v>0</v>
      </c>
      <c r="D45" s="87">
        <f>+$I45*0.3</f>
        <v>0</v>
      </c>
      <c r="E45" s="4"/>
      <c r="F45" s="4"/>
      <c r="G45" s="4"/>
      <c r="H45" s="74"/>
      <c r="I45" s="40"/>
      <c r="J45" s="54"/>
      <c r="L45" s="13"/>
      <c r="N45" s="13">
        <f t="shared" si="0"/>
        <v>0</v>
      </c>
    </row>
    <row r="46" spans="1:14" x14ac:dyDescent="0.25">
      <c r="A46" s="24" t="s">
        <v>55</v>
      </c>
      <c r="B46" s="9" t="s">
        <v>56</v>
      </c>
      <c r="C46" s="57"/>
      <c r="D46" s="5"/>
      <c r="E46" s="4"/>
      <c r="F46" s="4"/>
      <c r="G46" s="4"/>
      <c r="H46" s="74"/>
      <c r="I46" s="10"/>
      <c r="J46" s="54"/>
      <c r="L46" s="13"/>
      <c r="N46" s="13">
        <f t="shared" si="0"/>
        <v>0</v>
      </c>
    </row>
    <row r="47" spans="1:14" x14ac:dyDescent="0.25">
      <c r="A47" s="24"/>
      <c r="B47" s="11" t="s">
        <v>99</v>
      </c>
      <c r="C47" s="87">
        <f>+$I47*0.7</f>
        <v>0</v>
      </c>
      <c r="D47" s="87">
        <f>+$I47*0.3</f>
        <v>0</v>
      </c>
      <c r="E47" s="4"/>
      <c r="F47" s="4"/>
      <c r="G47" s="4"/>
      <c r="H47" s="74"/>
      <c r="I47" s="40"/>
      <c r="J47" s="54"/>
      <c r="L47" s="13"/>
      <c r="N47" s="13">
        <f t="shared" si="0"/>
        <v>0</v>
      </c>
    </row>
    <row r="48" spans="1:14" x14ac:dyDescent="0.25">
      <c r="A48" s="24" t="s">
        <v>57</v>
      </c>
      <c r="B48" s="9" t="s">
        <v>58</v>
      </c>
      <c r="C48" s="57"/>
      <c r="D48" s="5"/>
      <c r="E48" s="4"/>
      <c r="F48" s="4"/>
      <c r="G48" s="4"/>
      <c r="H48" s="74"/>
      <c r="I48" s="10"/>
      <c r="J48" s="54"/>
      <c r="L48" s="13"/>
      <c r="N48" s="13">
        <f t="shared" si="0"/>
        <v>0</v>
      </c>
    </row>
    <row r="49" spans="1:14" x14ac:dyDescent="0.25">
      <c r="A49" s="24"/>
      <c r="B49" s="11" t="s">
        <v>100</v>
      </c>
      <c r="C49" s="87">
        <f>+$I49*0.7</f>
        <v>0</v>
      </c>
      <c r="D49" s="87">
        <f>+$I49*0.3</f>
        <v>0</v>
      </c>
      <c r="E49" s="4"/>
      <c r="F49" s="4"/>
      <c r="G49" s="4"/>
      <c r="H49" s="74"/>
      <c r="I49" s="40"/>
      <c r="J49" s="54"/>
      <c r="L49" s="13"/>
      <c r="N49" s="13">
        <f t="shared" si="0"/>
        <v>0</v>
      </c>
    </row>
    <row r="50" spans="1:14" x14ac:dyDescent="0.25">
      <c r="A50" s="24" t="s">
        <v>59</v>
      </c>
      <c r="B50" s="9" t="s">
        <v>1</v>
      </c>
      <c r="C50" s="57"/>
      <c r="D50" s="5"/>
      <c r="E50" s="4"/>
      <c r="F50" s="4"/>
      <c r="G50" s="4"/>
      <c r="H50" s="74"/>
      <c r="I50" s="10"/>
      <c r="J50" s="54"/>
      <c r="L50" s="13"/>
      <c r="N50" s="13">
        <f t="shared" si="0"/>
        <v>0</v>
      </c>
    </row>
    <row r="51" spans="1:14" x14ac:dyDescent="0.25">
      <c r="A51" s="24"/>
      <c r="B51" s="11" t="s">
        <v>101</v>
      </c>
      <c r="C51" s="87">
        <f>+$I51*0.7</f>
        <v>0</v>
      </c>
      <c r="D51" s="87">
        <f>+$I51*0.3</f>
        <v>0</v>
      </c>
      <c r="E51" s="4"/>
      <c r="F51" s="4"/>
      <c r="G51" s="4"/>
      <c r="H51" s="74"/>
      <c r="I51" s="40"/>
      <c r="J51" s="54"/>
      <c r="L51" s="13"/>
      <c r="N51" s="13">
        <f t="shared" si="0"/>
        <v>0</v>
      </c>
    </row>
    <row r="52" spans="1:14" x14ac:dyDescent="0.25">
      <c r="A52" s="26" t="s">
        <v>60</v>
      </c>
      <c r="B52" s="21" t="s">
        <v>61</v>
      </c>
      <c r="C52" s="22"/>
      <c r="D52" s="23"/>
      <c r="E52" s="23"/>
      <c r="F52" s="23"/>
      <c r="G52" s="23"/>
      <c r="H52" s="76"/>
      <c r="I52" s="46"/>
      <c r="J52" s="47"/>
      <c r="K52" s="39">
        <f>SUM(I53:I61)</f>
        <v>0</v>
      </c>
      <c r="L52" s="13">
        <f>+K52-I52</f>
        <v>0</v>
      </c>
      <c r="M52" s="84">
        <f>SUM(J53:J61)</f>
        <v>0</v>
      </c>
      <c r="N52" s="13"/>
    </row>
    <row r="53" spans="1:14" ht="12.75" customHeight="1" x14ac:dyDescent="0.25">
      <c r="A53" s="24"/>
      <c r="B53" s="11" t="s">
        <v>62</v>
      </c>
      <c r="C53" s="87">
        <f>+$I53*0.7</f>
        <v>0</v>
      </c>
      <c r="D53" s="87">
        <f>+$I53*0.3</f>
        <v>0</v>
      </c>
      <c r="E53" s="4"/>
      <c r="F53" s="4"/>
      <c r="G53" s="4"/>
      <c r="H53" s="74"/>
      <c r="I53" s="40"/>
      <c r="J53" s="54"/>
      <c r="L53" s="13"/>
      <c r="N53" s="13">
        <f t="shared" si="0"/>
        <v>0</v>
      </c>
    </row>
    <row r="54" spans="1:14" x14ac:dyDescent="0.25">
      <c r="A54" s="24" t="s">
        <v>63</v>
      </c>
      <c r="B54" s="9" t="s">
        <v>64</v>
      </c>
      <c r="C54" s="6"/>
      <c r="D54" s="5"/>
      <c r="E54" s="4"/>
      <c r="F54" s="4"/>
      <c r="G54" s="4"/>
      <c r="H54" s="74"/>
      <c r="I54" s="10"/>
      <c r="J54" s="54"/>
      <c r="L54" s="13"/>
      <c r="N54" s="13">
        <f t="shared" si="0"/>
        <v>0</v>
      </c>
    </row>
    <row r="55" spans="1:14" x14ac:dyDescent="0.25">
      <c r="A55" s="24"/>
      <c r="B55" s="11" t="s">
        <v>65</v>
      </c>
      <c r="C55" s="87">
        <f>+$I55*0.7</f>
        <v>0</v>
      </c>
      <c r="D55" s="87">
        <f>+$I55*0.3</f>
        <v>0</v>
      </c>
      <c r="E55" s="4"/>
      <c r="F55" s="4"/>
      <c r="G55" s="4"/>
      <c r="H55" s="74"/>
      <c r="I55" s="40"/>
      <c r="J55" s="54"/>
      <c r="L55" s="13"/>
      <c r="N55" s="13">
        <f t="shared" si="0"/>
        <v>0</v>
      </c>
    </row>
    <row r="56" spans="1:14" ht="16.5" customHeight="1" x14ac:dyDescent="0.25">
      <c r="A56" s="24" t="s">
        <v>66</v>
      </c>
      <c r="B56" s="9" t="s">
        <v>103</v>
      </c>
      <c r="C56" s="57"/>
      <c r="D56" s="5"/>
      <c r="E56" s="4"/>
      <c r="F56" s="4"/>
      <c r="G56" s="4"/>
      <c r="H56" s="74"/>
      <c r="I56" s="10"/>
      <c r="J56" s="54"/>
      <c r="L56" s="13"/>
      <c r="N56" s="13">
        <f t="shared" si="0"/>
        <v>0</v>
      </c>
    </row>
    <row r="57" spans="1:14" ht="15" customHeight="1" x14ac:dyDescent="0.25">
      <c r="A57" s="24"/>
      <c r="B57" s="11" t="s">
        <v>102</v>
      </c>
      <c r="C57" s="87">
        <f>+$I57*0.7</f>
        <v>0</v>
      </c>
      <c r="D57" s="87">
        <f>+$I57*0.3</f>
        <v>0</v>
      </c>
      <c r="E57" s="4"/>
      <c r="F57" s="4"/>
      <c r="G57" s="4"/>
      <c r="H57" s="74"/>
      <c r="I57" s="40"/>
      <c r="J57" s="54"/>
      <c r="L57" s="13"/>
      <c r="N57" s="13">
        <f t="shared" si="0"/>
        <v>0</v>
      </c>
    </row>
    <row r="58" spans="1:14" ht="15.75" customHeight="1" x14ac:dyDescent="0.25">
      <c r="A58" s="24" t="s">
        <v>67</v>
      </c>
      <c r="B58" s="9" t="s">
        <v>68</v>
      </c>
      <c r="C58" s="57"/>
      <c r="D58" s="5"/>
      <c r="E58" s="4"/>
      <c r="F58" s="4"/>
      <c r="G58" s="4"/>
      <c r="H58" s="74"/>
      <c r="I58" s="10"/>
      <c r="J58" s="54"/>
      <c r="L58" s="13"/>
      <c r="N58" s="13">
        <f t="shared" si="0"/>
        <v>0</v>
      </c>
    </row>
    <row r="59" spans="1:14" ht="15.75" customHeight="1" x14ac:dyDescent="0.25">
      <c r="A59" s="24"/>
      <c r="B59" s="11" t="s">
        <v>104</v>
      </c>
      <c r="C59" s="87">
        <f>+$I59*0.7</f>
        <v>0</v>
      </c>
      <c r="D59" s="87">
        <f>+$I59*0.3</f>
        <v>0</v>
      </c>
      <c r="E59" s="4"/>
      <c r="F59" s="4"/>
      <c r="G59" s="4"/>
      <c r="H59" s="74"/>
      <c r="I59" s="40"/>
      <c r="J59" s="54"/>
      <c r="L59" s="13"/>
      <c r="N59" s="13">
        <f t="shared" si="0"/>
        <v>0</v>
      </c>
    </row>
    <row r="60" spans="1:14" x14ac:dyDescent="0.25">
      <c r="A60" s="24" t="s">
        <v>69</v>
      </c>
      <c r="B60" s="9" t="s">
        <v>7</v>
      </c>
      <c r="C60" s="57"/>
      <c r="D60" s="5"/>
      <c r="E60" s="4"/>
      <c r="F60" s="4"/>
      <c r="G60" s="4"/>
      <c r="H60" s="74"/>
      <c r="I60" s="10"/>
      <c r="J60" s="54"/>
      <c r="L60" s="13"/>
      <c r="N60" s="13">
        <f t="shared" si="0"/>
        <v>0</v>
      </c>
    </row>
    <row r="61" spans="1:14" x14ac:dyDescent="0.25">
      <c r="A61" s="24"/>
      <c r="B61" s="11" t="s">
        <v>105</v>
      </c>
      <c r="C61" s="87">
        <f>+$I61*0.7</f>
        <v>0</v>
      </c>
      <c r="D61" s="87">
        <f>+$I61*0.3</f>
        <v>0</v>
      </c>
      <c r="E61" s="4"/>
      <c r="F61" s="4"/>
      <c r="G61" s="4"/>
      <c r="H61" s="74"/>
      <c r="I61" s="40"/>
      <c r="J61" s="54"/>
      <c r="L61" s="13"/>
      <c r="N61" s="13">
        <f t="shared" si="0"/>
        <v>0</v>
      </c>
    </row>
    <row r="62" spans="1:14" ht="16.5" customHeight="1" x14ac:dyDescent="0.25">
      <c r="A62" s="26" t="s">
        <v>70</v>
      </c>
      <c r="B62" s="21" t="s">
        <v>106</v>
      </c>
      <c r="C62" s="22"/>
      <c r="D62" s="23"/>
      <c r="E62" s="23"/>
      <c r="F62" s="23"/>
      <c r="G62" s="23"/>
      <c r="H62" s="76"/>
      <c r="I62" s="46"/>
      <c r="J62" s="47"/>
      <c r="K62" s="39">
        <f>+I63</f>
        <v>0</v>
      </c>
      <c r="L62" s="13">
        <f>+K62-I62</f>
        <v>0</v>
      </c>
      <c r="M62" s="84">
        <f>+J63</f>
        <v>0</v>
      </c>
      <c r="N62" s="13"/>
    </row>
    <row r="63" spans="1:14" ht="13.5" customHeight="1" x14ac:dyDescent="0.25">
      <c r="A63" s="24"/>
      <c r="B63" s="11" t="s">
        <v>107</v>
      </c>
      <c r="C63" s="87">
        <f>+$I63*0.7</f>
        <v>0</v>
      </c>
      <c r="D63" s="87">
        <f>+$I63*0.3</f>
        <v>0</v>
      </c>
      <c r="E63" s="4"/>
      <c r="F63" s="4"/>
      <c r="G63" s="4"/>
      <c r="H63" s="74"/>
      <c r="I63" s="40"/>
      <c r="J63" s="54"/>
      <c r="L63" s="13"/>
      <c r="N63" s="13">
        <f t="shared" si="0"/>
        <v>0</v>
      </c>
    </row>
    <row r="64" spans="1:14" x14ac:dyDescent="0.25">
      <c r="A64" s="26" t="s">
        <v>71</v>
      </c>
      <c r="B64" s="21" t="s">
        <v>8</v>
      </c>
      <c r="C64" s="22"/>
      <c r="D64" s="23"/>
      <c r="E64" s="23"/>
      <c r="F64" s="23"/>
      <c r="G64" s="23"/>
      <c r="H64" s="76"/>
      <c r="I64" s="46"/>
      <c r="J64" s="47"/>
      <c r="K64" s="39">
        <f>SUM(I65:I68)</f>
        <v>0</v>
      </c>
      <c r="L64" s="13">
        <f>+K64-I64</f>
        <v>0</v>
      </c>
      <c r="M64" s="84">
        <f>SUM(J65:J68)</f>
        <v>0</v>
      </c>
      <c r="N64" s="13"/>
    </row>
    <row r="65" spans="1:14" ht="15.6" customHeight="1" x14ac:dyDescent="0.25">
      <c r="A65" s="24" t="s">
        <v>72</v>
      </c>
      <c r="B65" s="9" t="s">
        <v>108</v>
      </c>
      <c r="C65" s="57"/>
      <c r="D65" s="58"/>
      <c r="E65" s="4"/>
      <c r="F65" s="4"/>
      <c r="G65" s="4"/>
      <c r="H65" s="74"/>
      <c r="I65" s="10"/>
      <c r="J65" s="54"/>
      <c r="L65" s="13"/>
      <c r="N65" s="13">
        <f t="shared" si="0"/>
        <v>0</v>
      </c>
    </row>
    <row r="66" spans="1:14" ht="12" customHeight="1" x14ac:dyDescent="0.25">
      <c r="A66" s="24"/>
      <c r="B66" s="11" t="s">
        <v>109</v>
      </c>
      <c r="C66" s="87">
        <f>+$I66*0.7</f>
        <v>0</v>
      </c>
      <c r="D66" s="87">
        <f>+$I66*0.3</f>
        <v>0</v>
      </c>
      <c r="E66" s="4"/>
      <c r="F66" s="4"/>
      <c r="G66" s="4"/>
      <c r="H66" s="74"/>
      <c r="I66" s="51"/>
      <c r="J66" s="54"/>
      <c r="L66" s="13"/>
      <c r="N66" s="13">
        <f t="shared" si="0"/>
        <v>0</v>
      </c>
    </row>
    <row r="67" spans="1:14" x14ac:dyDescent="0.25">
      <c r="A67" s="24" t="s">
        <v>73</v>
      </c>
      <c r="B67" s="9" t="s">
        <v>110</v>
      </c>
      <c r="C67" s="7"/>
      <c r="D67" s="5"/>
      <c r="E67" s="5"/>
      <c r="F67" s="5"/>
      <c r="G67" s="5"/>
      <c r="H67" s="78"/>
      <c r="I67" s="10"/>
      <c r="J67" s="54"/>
      <c r="L67" s="13"/>
      <c r="N67" s="13">
        <f t="shared" si="0"/>
        <v>0</v>
      </c>
    </row>
    <row r="68" spans="1:14" x14ac:dyDescent="0.25">
      <c r="A68" s="24"/>
      <c r="B68" s="11" t="s">
        <v>111</v>
      </c>
      <c r="C68" s="7"/>
      <c r="D68" s="87">
        <f>+$I68*0.05</f>
        <v>0</v>
      </c>
      <c r="E68" s="87">
        <f>+$I68*0.27</f>
        <v>0</v>
      </c>
      <c r="F68" s="87">
        <f>+$I68*0.23</f>
        <v>0</v>
      </c>
      <c r="G68" s="87">
        <f>+$I68*0.25</f>
        <v>0</v>
      </c>
      <c r="H68" s="87">
        <f t="shared" ref="H68" si="2">+$I68*0.2</f>
        <v>0</v>
      </c>
      <c r="I68" s="51"/>
      <c r="J68" s="54"/>
      <c r="L68" s="13"/>
      <c r="N68" s="13">
        <f t="shared" si="0"/>
        <v>0</v>
      </c>
    </row>
    <row r="69" spans="1:14" x14ac:dyDescent="0.25">
      <c r="A69" s="27" t="s">
        <v>74</v>
      </c>
      <c r="B69" s="15" t="s">
        <v>75</v>
      </c>
      <c r="C69" s="16"/>
      <c r="D69" s="17"/>
      <c r="E69" s="17"/>
      <c r="F69" s="17"/>
      <c r="G69" s="17"/>
      <c r="H69" s="77"/>
      <c r="I69" s="48"/>
      <c r="J69" s="49"/>
      <c r="K69" s="39">
        <f>SUM(I70:I77)</f>
        <v>0</v>
      </c>
      <c r="L69" s="13">
        <f>+K69-I69</f>
        <v>0</v>
      </c>
      <c r="M69" s="84">
        <f>SUM(J70:J77)</f>
        <v>0</v>
      </c>
      <c r="N69" s="13"/>
    </row>
    <row r="70" spans="1:14" x14ac:dyDescent="0.25">
      <c r="A70" s="24" t="s">
        <v>76</v>
      </c>
      <c r="B70" s="9" t="s">
        <v>35</v>
      </c>
      <c r="C70" s="6"/>
      <c r="D70" s="5"/>
      <c r="E70" s="4"/>
      <c r="F70" s="4"/>
      <c r="G70" s="4"/>
      <c r="H70" s="74"/>
      <c r="I70" s="10"/>
      <c r="J70" s="54"/>
      <c r="L70" s="13">
        <f t="shared" ref="L70" si="3">+I70</f>
        <v>0</v>
      </c>
      <c r="N70" s="13">
        <f t="shared" ref="N70:N79" si="4">SUM(C70:H70)-I70</f>
        <v>0</v>
      </c>
    </row>
    <row r="71" spans="1:14" x14ac:dyDescent="0.25">
      <c r="A71" s="24"/>
      <c r="B71" s="11" t="s">
        <v>112</v>
      </c>
      <c r="C71" s="87">
        <f>+$I71*0.7</f>
        <v>0</v>
      </c>
      <c r="D71" s="87">
        <f>+$I71*0.3</f>
        <v>0</v>
      </c>
      <c r="E71" s="4"/>
      <c r="F71" s="4"/>
      <c r="G71" s="4"/>
      <c r="H71" s="74"/>
      <c r="I71" s="51"/>
      <c r="J71" s="54"/>
      <c r="L71" s="13"/>
      <c r="N71" s="13">
        <f t="shared" si="4"/>
        <v>0</v>
      </c>
    </row>
    <row r="72" spans="1:14" x14ac:dyDescent="0.25">
      <c r="A72" s="24" t="s">
        <v>77</v>
      </c>
      <c r="B72" s="9" t="s">
        <v>2</v>
      </c>
      <c r="C72" s="7"/>
      <c r="D72" s="4"/>
      <c r="E72" s="4"/>
      <c r="F72" s="4"/>
      <c r="G72" s="4"/>
      <c r="H72" s="74"/>
      <c r="I72" s="10"/>
      <c r="J72" s="54"/>
      <c r="L72" s="13"/>
      <c r="N72" s="13">
        <f t="shared" si="4"/>
        <v>0</v>
      </c>
    </row>
    <row r="73" spans="1:14" ht="15" customHeight="1" x14ac:dyDescent="0.25">
      <c r="A73" s="24"/>
      <c r="B73" s="11" t="s">
        <v>113</v>
      </c>
      <c r="C73" s="7"/>
      <c r="D73" s="87">
        <f>+$I73*0.05</f>
        <v>0</v>
      </c>
      <c r="E73" s="87">
        <f>+$I73*0.27</f>
        <v>0</v>
      </c>
      <c r="F73" s="87">
        <f t="shared" ref="F73:H73" si="5">+$I73*0.2</f>
        <v>0</v>
      </c>
      <c r="G73" s="87">
        <f>+$I73*0.28</f>
        <v>0</v>
      </c>
      <c r="H73" s="87">
        <f t="shared" si="5"/>
        <v>0</v>
      </c>
      <c r="I73" s="51"/>
      <c r="J73" s="54"/>
      <c r="L73" s="13"/>
      <c r="N73" s="13">
        <f t="shared" si="4"/>
        <v>0</v>
      </c>
    </row>
    <row r="74" spans="1:14" x14ac:dyDescent="0.25">
      <c r="A74" s="24" t="s">
        <v>78</v>
      </c>
      <c r="B74" s="9" t="s">
        <v>9</v>
      </c>
      <c r="C74" s="7"/>
      <c r="D74" s="4"/>
      <c r="E74" s="4"/>
      <c r="F74" s="5"/>
      <c r="G74" s="4"/>
      <c r="H74" s="78"/>
      <c r="I74" s="10"/>
      <c r="J74" s="54"/>
      <c r="L74" s="13"/>
      <c r="N74" s="13">
        <f t="shared" si="4"/>
        <v>0</v>
      </c>
    </row>
    <row r="75" spans="1:14" x14ac:dyDescent="0.25">
      <c r="A75" s="24"/>
      <c r="B75" s="11" t="s">
        <v>114</v>
      </c>
      <c r="C75" s="7"/>
      <c r="D75" s="4"/>
      <c r="E75" s="4"/>
      <c r="F75" s="58">
        <f>+$I75*0.5</f>
        <v>0</v>
      </c>
      <c r="G75" s="4"/>
      <c r="H75" s="58">
        <f>+$I75*0.5</f>
        <v>0</v>
      </c>
      <c r="I75" s="51"/>
      <c r="J75" s="54"/>
      <c r="L75" s="13"/>
      <c r="N75" s="13">
        <f t="shared" si="4"/>
        <v>0</v>
      </c>
    </row>
    <row r="76" spans="1:14" x14ac:dyDescent="0.25">
      <c r="A76" s="24" t="s">
        <v>79</v>
      </c>
      <c r="B76" s="9" t="s">
        <v>41</v>
      </c>
      <c r="C76" s="7"/>
      <c r="D76" s="4"/>
      <c r="E76" s="4"/>
      <c r="F76" s="5"/>
      <c r="G76" s="4"/>
      <c r="H76" s="5"/>
      <c r="I76" s="10"/>
      <c r="J76" s="54"/>
      <c r="L76" s="13"/>
      <c r="N76" s="13">
        <f t="shared" si="4"/>
        <v>0</v>
      </c>
    </row>
    <row r="77" spans="1:14" x14ac:dyDescent="0.25">
      <c r="A77" s="24"/>
      <c r="B77" s="11" t="s">
        <v>115</v>
      </c>
      <c r="C77" s="7"/>
      <c r="D77" s="4"/>
      <c r="E77" s="4"/>
      <c r="F77" s="58">
        <f>+$I77*0.5</f>
        <v>0</v>
      </c>
      <c r="G77" s="4"/>
      <c r="H77" s="58">
        <f>+$I77*0.5</f>
        <v>0</v>
      </c>
      <c r="I77" s="51"/>
      <c r="J77" s="54"/>
      <c r="L77" s="13"/>
      <c r="N77" s="13">
        <f t="shared" si="4"/>
        <v>0</v>
      </c>
    </row>
    <row r="78" spans="1:14" x14ac:dyDescent="0.25">
      <c r="A78" s="30" t="s">
        <v>80</v>
      </c>
      <c r="B78" s="31" t="s">
        <v>81</v>
      </c>
      <c r="C78" s="32"/>
      <c r="D78" s="33"/>
      <c r="E78" s="33"/>
      <c r="F78" s="33"/>
      <c r="G78" s="33"/>
      <c r="H78" s="79"/>
      <c r="I78" s="52"/>
      <c r="J78" s="55"/>
      <c r="K78" s="39">
        <f>+I79</f>
        <v>0</v>
      </c>
      <c r="L78" s="13">
        <f>+K78-I78</f>
        <v>0</v>
      </c>
      <c r="M78" s="84">
        <f>+J79</f>
        <v>0</v>
      </c>
      <c r="N78" s="13"/>
    </row>
    <row r="79" spans="1:14" ht="15.75" thickBot="1" x14ac:dyDescent="0.3">
      <c r="A79" s="28"/>
      <c r="B79" s="12" t="s">
        <v>116</v>
      </c>
      <c r="C79" s="8"/>
      <c r="D79" s="2"/>
      <c r="E79" s="2"/>
      <c r="F79" s="2"/>
      <c r="G79" s="58">
        <f t="shared" ref="G79:H79" si="6">+$I79*0.5</f>
        <v>0</v>
      </c>
      <c r="H79" s="58">
        <f t="shared" si="6"/>
        <v>0</v>
      </c>
      <c r="I79" s="53"/>
      <c r="J79" s="56"/>
      <c r="L79" s="13"/>
      <c r="N79" s="13">
        <f t="shared" si="4"/>
        <v>0</v>
      </c>
    </row>
    <row r="80" spans="1:14" ht="15.75" thickTop="1" x14ac:dyDescent="0.25">
      <c r="A80" s="59"/>
      <c r="B80" s="60" t="s">
        <v>0</v>
      </c>
      <c r="C80" s="65"/>
      <c r="D80" s="66"/>
      <c r="E80" s="66"/>
      <c r="F80" s="66"/>
      <c r="G80" s="66"/>
      <c r="H80" s="80"/>
      <c r="I80" s="100"/>
      <c r="J80" s="97"/>
    </row>
    <row r="81" spans="1:11" x14ac:dyDescent="0.25">
      <c r="A81" s="61"/>
      <c r="B81" s="62" t="s">
        <v>117</v>
      </c>
      <c r="C81" s="67"/>
      <c r="D81" s="68"/>
      <c r="E81" s="68"/>
      <c r="F81" s="68"/>
      <c r="G81" s="68"/>
      <c r="H81" s="81"/>
      <c r="I81" s="101"/>
      <c r="J81" s="98"/>
    </row>
    <row r="82" spans="1:11" x14ac:dyDescent="0.25">
      <c r="A82" s="61"/>
      <c r="B82" s="62" t="s">
        <v>118</v>
      </c>
      <c r="C82" s="69"/>
      <c r="D82" s="70"/>
      <c r="E82" s="70"/>
      <c r="F82" s="70"/>
      <c r="G82" s="70"/>
      <c r="H82" s="82"/>
      <c r="I82" s="101"/>
      <c r="J82" s="98"/>
      <c r="K82" s="13">
        <f>SUM(K3:K81)</f>
        <v>0</v>
      </c>
    </row>
    <row r="83" spans="1:11" ht="15.75" thickBot="1" x14ac:dyDescent="0.3">
      <c r="A83" s="63"/>
      <c r="B83" s="64" t="s">
        <v>119</v>
      </c>
      <c r="C83" s="71"/>
      <c r="D83" s="72"/>
      <c r="E83" s="72"/>
      <c r="F83" s="72"/>
      <c r="G83" s="72"/>
      <c r="H83" s="83"/>
      <c r="I83" s="102"/>
      <c r="J83" s="99"/>
      <c r="K83" s="13">
        <f>+I80-K82</f>
        <v>0</v>
      </c>
    </row>
    <row r="84" spans="1:11" ht="15.75" thickTop="1" x14ac:dyDescent="0.25"/>
  </sheetData>
  <mergeCells count="6">
    <mergeCell ref="A1:B2"/>
    <mergeCell ref="C1:H1"/>
    <mergeCell ref="J1:J2"/>
    <mergeCell ref="J80:J83"/>
    <mergeCell ref="I80:I83"/>
    <mergeCell ref="I1:I2"/>
  </mergeCells>
  <pageMargins left="0.51181102362204722" right="0.51181102362204722" top="0.78740157480314965" bottom="0.78740157480314965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 FISICO FINANC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R. Schweder</dc:creator>
  <cp:lastModifiedBy>Licitacoes</cp:lastModifiedBy>
  <cp:lastPrinted>2018-07-13T12:31:39Z</cp:lastPrinted>
  <dcterms:created xsi:type="dcterms:W3CDTF">2018-04-23T21:11:49Z</dcterms:created>
  <dcterms:modified xsi:type="dcterms:W3CDTF">2018-08-09T11:18:09Z</dcterms:modified>
</cp:coreProperties>
</file>